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madmincz-my.sharepoint.com/personal/krehacek_kmadmin_cz/Documents/01_KM admin/SERVER_KM admin/03_Výběrka/01_Zakázky/2024038-V - KM_mobilní služby OT/2 - vysvětlení zadávací dokumentace/VZD 01/"/>
    </mc:Choice>
  </mc:AlternateContent>
  <xr:revisionPtr revIDLastSave="15" documentId="13_ncr:1_{16904565-F4EB-44FB-91D1-5FB0674D6D44}" xr6:coauthVersionLast="47" xr6:coauthVersionMax="47" xr10:uidLastSave="{86862A74-895D-4B22-AC24-029D92F4F55E}"/>
  <bookViews>
    <workbookView xWindow="-120" yWindow="-120" windowWidth="29040" windowHeight="15720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" l="1"/>
  <c r="I33" i="2" s="1"/>
  <c r="G31" i="2"/>
  <c r="I31" i="2" s="1"/>
  <c r="G45" i="2" l="1"/>
  <c r="I45" i="2" s="1"/>
  <c r="G44" i="2"/>
  <c r="I44" i="2" s="1"/>
  <c r="G43" i="2" l="1"/>
  <c r="I43" i="2" s="1"/>
  <c r="G42" i="2"/>
  <c r="I42" i="2" s="1"/>
  <c r="G49" i="2" l="1"/>
  <c r="I49" i="2" s="1"/>
  <c r="G48" i="2"/>
  <c r="I48" i="2" s="1"/>
  <c r="G7" i="2" l="1"/>
  <c r="I7" i="2" s="1"/>
  <c r="G12" i="2"/>
  <c r="I12" i="2" s="1"/>
  <c r="G11" i="2"/>
  <c r="I11" i="2" s="1"/>
  <c r="G10" i="2"/>
  <c r="G8" i="2"/>
  <c r="I8" i="2" s="1"/>
  <c r="G6" i="2"/>
  <c r="I6" i="2" s="1"/>
  <c r="G5" i="2"/>
  <c r="I5" i="2" s="1"/>
  <c r="G4" i="2"/>
  <c r="I4" i="2" s="1"/>
  <c r="G14" i="2"/>
  <c r="I14" i="2" s="1"/>
  <c r="G15" i="2"/>
  <c r="I15" i="2" s="1"/>
  <c r="G47" i="2"/>
  <c r="I47" i="2" s="1"/>
  <c r="G28" i="2"/>
  <c r="I28" i="2" s="1"/>
  <c r="G50" i="2"/>
  <c r="I50" i="2" s="1"/>
  <c r="G39" i="2"/>
  <c r="I39" i="2" s="1"/>
  <c r="G40" i="2"/>
  <c r="I40" i="2" s="1"/>
  <c r="G16" i="2"/>
  <c r="I16" i="2" s="1"/>
  <c r="G17" i="2"/>
  <c r="I17" i="2" s="1"/>
  <c r="G18" i="2"/>
  <c r="I18" i="2" s="1"/>
  <c r="G20" i="2"/>
  <c r="I20" i="2"/>
  <c r="G21" i="2"/>
  <c r="I21" i="2" s="1"/>
  <c r="G22" i="2"/>
  <c r="I22" i="2" s="1"/>
  <c r="G23" i="2"/>
  <c r="I23" i="2" s="1"/>
  <c r="G24" i="2"/>
  <c r="I24" i="2" s="1"/>
  <c r="G25" i="2"/>
  <c r="I25" i="2" s="1"/>
  <c r="G26" i="2"/>
  <c r="I26" i="2" s="1"/>
  <c r="G27" i="2"/>
  <c r="I27" i="2" s="1"/>
  <c r="G30" i="2"/>
  <c r="I30" i="2" s="1"/>
  <c r="G32" i="2"/>
  <c r="I32" i="2" s="1"/>
  <c r="G34" i="2"/>
  <c r="I34" i="2" s="1"/>
  <c r="G35" i="2"/>
  <c r="I35" i="2" s="1"/>
  <c r="G36" i="2"/>
  <c r="I36" i="2" s="1"/>
  <c r="G37" i="2"/>
  <c r="I37" i="2" s="1"/>
  <c r="I10" i="2" l="1"/>
  <c r="I52" i="2" s="1"/>
  <c r="G52" i="2"/>
  <c r="G55" i="2" s="1"/>
  <c r="I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Libor Jasiński</author>
    <author>Petr Kulich</author>
  </authors>
  <commentList>
    <comment ref="C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Doplnit přenosovou rychlost po vyčerpání FUP</t>
        </r>
      </text>
    </comment>
    <comment ref="E5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C6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Doplnit přenosovou rychlost po vyčerpání FUP</t>
        </r>
      </text>
    </comment>
    <comment ref="E6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C7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Doplnit přenosovou rychlost po vyčerpání FUP</t>
        </r>
      </text>
    </comment>
    <comment ref="E7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C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Doplnit přenosovou rychlost po vyčerpání FUP</t>
        </r>
      </text>
    </comment>
    <comment ref="E8" authorId="1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C10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38"/>
          </rPr>
          <t>Doplnit přenosovou rychlost po vyčerpání FUP</t>
        </r>
      </text>
    </comment>
    <comment ref="E10" authorId="1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C11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38"/>
          </rPr>
          <t>Doplnit přenosovou rychlost po vyčerpání FUP</t>
        </r>
      </text>
    </comment>
    <comment ref="E11" authorId="1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C12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38"/>
          </rPr>
          <t>Doplnit přenosovou rychlost po vyčerpání FUP</t>
        </r>
      </text>
    </comment>
    <comment ref="E12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B14" authorId="1" shapeId="0" xr:uid="{00000000-0006-0000-0000-000012000000}">
      <text>
        <r>
          <rPr>
            <b/>
            <sz val="9"/>
            <color indexed="81"/>
            <rFont val="Tahoma"/>
            <family val="2"/>
            <charset val="238"/>
          </rPr>
          <t>virtuální podniková sít</t>
        </r>
      </text>
    </comment>
    <comment ref="E15" authorId="1" shapeId="0" xr:uid="{00000000-0006-0000-0000-000013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16" authorId="1" shapeId="0" xr:uid="{00000000-0006-0000-0000-000014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17" authorId="1" shapeId="0" xr:uid="{00000000-0006-0000-0000-000015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18" authorId="1" shapeId="0" xr:uid="{00000000-0006-0000-0000-000016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20" authorId="1" shapeId="0" xr:uid="{00000000-0006-0000-0000-000017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21" authorId="1" shapeId="0" xr:uid="{00000000-0006-0000-0000-000018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22" authorId="1" shapeId="0" xr:uid="{00000000-0006-0000-0000-000019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23" authorId="1" shapeId="0" xr:uid="{00000000-0006-0000-0000-00001A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24" authorId="1" shapeId="0" xr:uid="{00000000-0006-0000-0000-00001B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25" authorId="1" shapeId="0" xr:uid="{00000000-0006-0000-0000-00001C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26" authorId="1" shapeId="0" xr:uid="{00000000-0006-0000-0000-00001D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27" authorId="1" shapeId="0" xr:uid="{00000000-0006-0000-0000-00001E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28" authorId="1" shapeId="0" xr:uid="{00000000-0006-0000-0000-00001F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30" authorId="1" shapeId="0" xr:uid="{00000000-0006-0000-0000-000020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32" authorId="1" shapeId="0" xr:uid="{00000000-0006-0000-0000-000021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34" authorId="1" shapeId="0" xr:uid="{00000000-0006-0000-0000-000022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35" authorId="1" shapeId="0" xr:uid="{00000000-0006-0000-0000-000023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36" authorId="1" shapeId="0" xr:uid="{00000000-0006-0000-0000-000024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37" authorId="1" shapeId="0" xr:uid="{00000000-0006-0000-0000-000025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39" authorId="1" shapeId="0" xr:uid="{00000000-0006-0000-0000-000026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40" authorId="1" shapeId="0" xr:uid="{00000000-0006-0000-0000-000028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42" authorId="1" shapeId="0" xr:uid="{F1422CC2-231C-40CE-A54B-7BF12549140B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43" authorId="1" shapeId="0" xr:uid="{5742BAA5-28C5-4A9C-9916-8D48FBA754C6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44" authorId="1" shapeId="0" xr:uid="{0DA563EF-A531-4A17-8993-565CBA019C28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45" authorId="1" shapeId="0" xr:uid="{A0B5366F-BAB2-44EA-8DF9-2388C48677E3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47" authorId="1" shapeId="0" xr:uid="{00000000-0006-0000-0000-00002B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E50" authorId="1" shapeId="0" xr:uid="{00000000-0006-0000-0000-00002C000000}">
      <text>
        <r>
          <rPr>
            <b/>
            <sz val="9"/>
            <color indexed="81"/>
            <rFont val="Tahoma"/>
            <family val="2"/>
            <charset val="238"/>
          </rPr>
          <t>doplnit cenu</t>
        </r>
      </text>
    </comment>
    <comment ref="G52" authorId="1" shapeId="0" xr:uid="{00000000-0006-0000-0000-00002D000000}">
      <text>
        <r>
          <rPr>
            <b/>
            <sz val="9"/>
            <color indexed="81"/>
            <rFont val="Tahoma"/>
            <family val="2"/>
            <charset val="238"/>
          </rPr>
          <t>cenu přenést do krycího listu nabídky jako cenu hodnocenou</t>
        </r>
      </text>
    </comment>
    <comment ref="G55" authorId="1" shapeId="0" xr:uid="{00000000-0006-0000-0000-00002E000000}">
      <text>
        <r>
          <rPr>
            <b/>
            <sz val="9"/>
            <color indexed="81"/>
            <rFont val="Tahoma"/>
            <family val="2"/>
            <charset val="238"/>
          </rPr>
          <t>cenu přenést do krycího listu nabídky</t>
        </r>
      </text>
    </comment>
  </commentList>
</comments>
</file>

<file path=xl/sharedStrings.xml><?xml version="1.0" encoding="utf-8"?>
<sst xmlns="http://schemas.openxmlformats.org/spreadsheetml/2006/main" count="139" uniqueCount="98">
  <si>
    <t>Druh požadovaných služeb</t>
  </si>
  <si>
    <t>Jednotka</t>
  </si>
  <si>
    <t>Cena / jednotku (Kč bez DPH)</t>
  </si>
  <si>
    <t>DPH (%)</t>
  </si>
  <si>
    <t>Cena za 1 průměrný měsíc (Kč bez DPH)</t>
  </si>
  <si>
    <t>Cena za 1 průměrný měsíc (Kč vč. DPH)</t>
  </si>
  <si>
    <t>#</t>
  </si>
  <si>
    <t>1 SIM</t>
  </si>
  <si>
    <t>1 SMS</t>
  </si>
  <si>
    <t>1 MMS</t>
  </si>
  <si>
    <t>9.</t>
  </si>
  <si>
    <t>10.</t>
  </si>
  <si>
    <t>12.</t>
  </si>
  <si>
    <t>13.</t>
  </si>
  <si>
    <t>14.</t>
  </si>
  <si>
    <t>15.</t>
  </si>
  <si>
    <t>16.</t>
  </si>
  <si>
    <t>17.</t>
  </si>
  <si>
    <t>1 min</t>
  </si>
  <si>
    <t>18.</t>
  </si>
  <si>
    <t>19.</t>
  </si>
  <si>
    <t>20.</t>
  </si>
  <si>
    <t>22.</t>
  </si>
  <si>
    <t>Předpokládaný počet jednotek / měsíc</t>
  </si>
  <si>
    <t>Volání do států Evropy mimo EU</t>
  </si>
  <si>
    <t>Ostatní mezinárodní volání</t>
  </si>
  <si>
    <t>Mezinárodní volání, SMS, MMS (z ČR)</t>
  </si>
  <si>
    <t>Volání do států EU</t>
  </si>
  <si>
    <t>SMS - do států EU</t>
  </si>
  <si>
    <t>SMS - do států Evropy mimo EU</t>
  </si>
  <si>
    <t>SMS - do ostatních států světa</t>
  </si>
  <si>
    <t>MMS - do států EU</t>
  </si>
  <si>
    <t>MMS - do států Evropy mimo EU</t>
  </si>
  <si>
    <t>MMS - do ostatních států světa</t>
  </si>
  <si>
    <t>Cena za předpokládané služby za jeden měsíc</t>
  </si>
  <si>
    <t>8.</t>
  </si>
  <si>
    <t>11.</t>
  </si>
  <si>
    <t>21.</t>
  </si>
  <si>
    <t>1 ks</t>
  </si>
  <si>
    <t>SMS - Evropa mimo EU</t>
  </si>
  <si>
    <t>SMS - svět</t>
  </si>
  <si>
    <t>MMS - Evropa mimo EU</t>
  </si>
  <si>
    <t>MMS - svět</t>
  </si>
  <si>
    <t>staticka IP adrea Internet</t>
  </si>
  <si>
    <t>bez DPH</t>
  </si>
  <si>
    <t>vč. DPH</t>
  </si>
  <si>
    <t>Další datové služby</t>
  </si>
  <si>
    <t>Tarify s hlasovými službamí bez volných minut a SMS v rámci ČR</t>
  </si>
  <si>
    <t>Hlasové tarify s neomezeným voláním a neomezenými SMS v rámci ČR</t>
  </si>
  <si>
    <t>Tarif 1</t>
  </si>
  <si>
    <t>Tarif 2</t>
  </si>
  <si>
    <t>Tarif 3</t>
  </si>
  <si>
    <t>Tarif 4</t>
  </si>
  <si>
    <t>bez volných minut a SMS, bez datových služeb</t>
  </si>
  <si>
    <t>bez volných minut a SMS + FUP 1 GB (neomezená přenosová rychlost)</t>
  </si>
  <si>
    <t>bez volných minut a SMS + FUP 4 GB (neomezená přenosová rychlost)</t>
  </si>
  <si>
    <t>bez volných minut a SMS + FUP 8 GB (neomezená přenosová rychlost)</t>
  </si>
  <si>
    <t>Tarif 5</t>
  </si>
  <si>
    <t>Tarif 6</t>
  </si>
  <si>
    <t>Tarif 7</t>
  </si>
  <si>
    <t>Tarif 8</t>
  </si>
  <si>
    <t>neomezené volání a SMS v ČR + FUP 4 GB (neomezená přenosová rychlost)</t>
  </si>
  <si>
    <t>neomezené volání a SMS v ČR + FUP 8 GB (neomezená přenosová rychlost)</t>
  </si>
  <si>
    <t>neomezené volání a SMS v ČR + FUP 20 GB (neomezená přenosová rychlost)</t>
  </si>
  <si>
    <t>bez volných minut a SMS + FUP 20 GB (neomezená přenosová rychlost)</t>
  </si>
  <si>
    <t>Doplňkové služby</t>
  </si>
  <si>
    <t xml:space="preserve">Volání </t>
  </si>
  <si>
    <t xml:space="preserve">SMS </t>
  </si>
  <si>
    <t>MMS</t>
  </si>
  <si>
    <t>Služby v rámci ČR - volání, SMS, MMS</t>
  </si>
  <si>
    <t>Účtováno u Tarifů 1 až 5</t>
  </si>
  <si>
    <t>Útováno u všech Tarifů</t>
  </si>
  <si>
    <t>V rámci mobilní sítě operátora (účtováno u Tarifů 1 až 5)</t>
  </si>
  <si>
    <t>Ostatní mobilní sítě i pevné linky (účtováno u Tarifů 1 až 5)</t>
  </si>
  <si>
    <t>Internet do tabletů a notebooků</t>
  </si>
  <si>
    <t>Internet do tabletu a notebooku</t>
  </si>
  <si>
    <t>Přenosová rychlost</t>
  </si>
  <si>
    <t>minimálně 20 Mb/s</t>
  </si>
  <si>
    <t>"žlutě označené buňky vyplňte"</t>
  </si>
  <si>
    <t>Přenosová rychlost po vyčerpaní dat v Mb/s</t>
  </si>
  <si>
    <t>Výsledná nabídková cena za služby za období 48 měsíců</t>
  </si>
  <si>
    <t>M2M limit 250 MB</t>
  </si>
  <si>
    <t>M2M limit 3 GB</t>
  </si>
  <si>
    <t>M2M neomezeně</t>
  </si>
  <si>
    <t>Volání ze zahraničí (roaming) - volání, SMS, MMS</t>
  </si>
  <si>
    <t>FUP - 30 GB</t>
  </si>
  <si>
    <t>23.</t>
  </si>
  <si>
    <t>24.</t>
  </si>
  <si>
    <t>Volání - Evropa mimo EU - příchozí</t>
  </si>
  <si>
    <t>Volání - Evropa mimo EU - odchozí</t>
  </si>
  <si>
    <t>Volání - svět - příchozí</t>
  </si>
  <si>
    <t>Volání - svět - odchozí</t>
  </si>
  <si>
    <t>minimálně 10 Mb/s</t>
  </si>
  <si>
    <t>druhá SIM se stejným mobilním číslem</t>
  </si>
  <si>
    <t>Paušální měsíční platba za přípojný bod M2M s rychlostí minimálně 20/20 Mbs</t>
  </si>
  <si>
    <t>V rámci vnitřní mobilní sítě zadavatele</t>
  </si>
  <si>
    <r>
      <t xml:space="preserve">FUP - </t>
    </r>
    <r>
      <rPr>
        <sz val="10"/>
        <color rgb="FFFF0000"/>
        <rFont val="Arial"/>
        <family val="2"/>
        <charset val="238"/>
      </rPr>
      <t>100 GB</t>
    </r>
  </si>
  <si>
    <r>
      <t>Zpracování jednotkových cen za hlasové služby                                                                  Příloha č. 6 ZD_</t>
    </r>
    <r>
      <rPr>
        <b/>
        <sz val="16"/>
        <color rgb="FFFF0000"/>
        <rFont val="Arial"/>
        <family val="2"/>
        <charset val="238"/>
      </rPr>
      <t>VZD 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</si>
</sst>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General\ &quot;Mbps&quot;"/>
    <numFmt numFmtId="166" formatCode="General\ &quot;%&quot;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color indexed="81"/>
      <name val="Tahoma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49" fontId="0" fillId="0" borderId="0" xfId="0" applyNumberFormat="1"/>
    <xf numFmtId="0" fontId="2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2" borderId="4" xfId="0" applyFill="1" applyBorder="1"/>
    <xf numFmtId="0" fontId="0" fillId="2" borderId="5" xfId="0" applyFill="1" applyBorder="1"/>
    <xf numFmtId="0" fontId="0" fillId="2" borderId="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0" fillId="2" borderId="9" xfId="0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4" xfId="0" applyBorder="1"/>
    <xf numFmtId="0" fontId="0" fillId="2" borderId="15" xfId="0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9" fontId="4" fillId="0" borderId="12" xfId="0" applyNumberFormat="1" applyFont="1" applyBorder="1"/>
    <xf numFmtId="49" fontId="4" fillId="0" borderId="16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164" fontId="1" fillId="4" borderId="19" xfId="0" applyNumberFormat="1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9" fontId="0" fillId="0" borderId="16" xfId="0" applyNumberForma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9" fontId="0" fillId="0" borderId="23" xfId="0" applyNumberForma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49" fontId="4" fillId="0" borderId="28" xfId="0" applyNumberFormat="1" applyFont="1" applyBorder="1"/>
    <xf numFmtId="49" fontId="4" fillId="0" borderId="23" xfId="0" applyNumberFormat="1" applyFont="1" applyBorder="1"/>
    <xf numFmtId="0" fontId="8" fillId="0" borderId="0" xfId="0" applyFont="1"/>
    <xf numFmtId="164" fontId="0" fillId="5" borderId="19" xfId="0" applyNumberFormat="1" applyFill="1" applyBorder="1" applyAlignment="1">
      <alignment horizontal="center"/>
    </xf>
    <xf numFmtId="49" fontId="3" fillId="4" borderId="29" xfId="0" applyNumberFormat="1" applyFont="1" applyFill="1" applyBorder="1" applyAlignment="1">
      <alignment vertical="center"/>
    </xf>
    <xf numFmtId="0" fontId="8" fillId="4" borderId="29" xfId="0" applyFont="1" applyFill="1" applyBorder="1" applyAlignment="1">
      <alignment vertical="center"/>
    </xf>
    <xf numFmtId="164" fontId="3" fillId="4" borderId="19" xfId="0" applyNumberFormat="1" applyFont="1" applyFill="1" applyBorder="1" applyAlignment="1">
      <alignment vertical="center"/>
    </xf>
    <xf numFmtId="0" fontId="8" fillId="4" borderId="30" xfId="0" applyFont="1" applyFill="1" applyBorder="1"/>
    <xf numFmtId="164" fontId="9" fillId="6" borderId="19" xfId="0" applyNumberFormat="1" applyFont="1" applyFill="1" applyBorder="1" applyAlignment="1">
      <alignment vertical="center"/>
    </xf>
    <xf numFmtId="164" fontId="3" fillId="3" borderId="19" xfId="0" applyNumberFormat="1" applyFont="1" applyFill="1" applyBorder="1" applyAlignment="1">
      <alignment vertical="center"/>
    </xf>
    <xf numFmtId="164" fontId="3" fillId="3" borderId="19" xfId="0" applyNumberFormat="1" applyFont="1" applyFill="1" applyBorder="1" applyAlignment="1">
      <alignment horizontal="center" vertical="center"/>
    </xf>
    <xf numFmtId="164" fontId="9" fillId="6" borderId="19" xfId="0" applyNumberFormat="1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49" fontId="1" fillId="2" borderId="15" xfId="0" applyNumberFormat="1" applyFont="1" applyFill="1" applyBorder="1"/>
    <xf numFmtId="49" fontId="4" fillId="7" borderId="10" xfId="0" applyNumberFormat="1" applyFont="1" applyFill="1" applyBorder="1"/>
    <xf numFmtId="49" fontId="10" fillId="5" borderId="0" xfId="0" applyNumberFormat="1" applyFont="1" applyFill="1"/>
    <xf numFmtId="49" fontId="1" fillId="2" borderId="4" xfId="0" applyNumberFormat="1" applyFont="1" applyFill="1" applyBorder="1" applyAlignment="1">
      <alignment wrapText="1"/>
    </xf>
    <xf numFmtId="165" fontId="0" fillId="5" borderId="19" xfId="0" applyNumberFormat="1" applyFill="1" applyBorder="1" applyAlignment="1">
      <alignment horizontal="center"/>
    </xf>
    <xf numFmtId="166" fontId="3" fillId="4" borderId="29" xfId="0" applyNumberFormat="1" applyFont="1" applyFill="1" applyBorder="1" applyAlignment="1">
      <alignment horizontal="center" vertical="center"/>
    </xf>
    <xf numFmtId="0" fontId="0" fillId="0" borderId="12" xfId="0" applyBorder="1"/>
    <xf numFmtId="164" fontId="4" fillId="0" borderId="12" xfId="0" applyNumberFormat="1" applyFont="1" applyBorder="1" applyAlignment="1">
      <alignment horizontal="center"/>
    </xf>
    <xf numFmtId="0" fontId="4" fillId="0" borderId="32" xfId="0" applyFont="1" applyBorder="1"/>
    <xf numFmtId="0" fontId="4" fillId="0" borderId="26" xfId="0" applyFont="1" applyBorder="1" applyAlignment="1">
      <alignment horizontal="center"/>
    </xf>
    <xf numFmtId="164" fontId="4" fillId="5" borderId="19" xfId="0" applyNumberFormat="1" applyFont="1" applyFill="1" applyBorder="1" applyAlignment="1">
      <alignment horizontal="center"/>
    </xf>
    <xf numFmtId="0" fontId="4" fillId="0" borderId="35" xfId="0" applyFont="1" applyBorder="1" applyAlignment="1">
      <alignment horizontal="center"/>
    </xf>
    <xf numFmtId="164" fontId="4" fillId="0" borderId="32" xfId="0" applyNumberFormat="1" applyFont="1" applyBorder="1" applyAlignment="1">
      <alignment horizontal="center"/>
    </xf>
    <xf numFmtId="9" fontId="4" fillId="0" borderId="33" xfId="0" applyNumberFormat="1" applyFont="1" applyBorder="1" applyAlignment="1">
      <alignment horizontal="center"/>
    </xf>
    <xf numFmtId="164" fontId="4" fillId="0" borderId="34" xfId="0" applyNumberFormat="1" applyFont="1" applyBorder="1" applyAlignment="1">
      <alignment horizontal="center"/>
    </xf>
    <xf numFmtId="49" fontId="1" fillId="2" borderId="42" xfId="0" applyNumberFormat="1" applyFont="1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49" fontId="1" fillId="2" borderId="11" xfId="0" applyNumberFormat="1" applyFont="1" applyFill="1" applyBorder="1"/>
    <xf numFmtId="0" fontId="0" fillId="2" borderId="11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0" fillId="5" borderId="12" xfId="0" applyNumberFormat="1" applyFill="1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4" fillId="0" borderId="27" xfId="0" applyNumberFormat="1" applyFont="1" applyBorder="1" applyAlignment="1">
      <alignment horizontal="left"/>
    </xf>
    <xf numFmtId="49" fontId="4" fillId="0" borderId="25" xfId="0" applyNumberFormat="1" applyFont="1" applyBorder="1" applyAlignment="1">
      <alignment horizontal="left"/>
    </xf>
    <xf numFmtId="49" fontId="6" fillId="2" borderId="30" xfId="0" applyNumberFormat="1" applyFont="1" applyFill="1" applyBorder="1" applyAlignment="1">
      <alignment horizontal="center"/>
    </xf>
    <xf numFmtId="49" fontId="6" fillId="2" borderId="29" xfId="0" applyNumberFormat="1" applyFont="1" applyFill="1" applyBorder="1" applyAlignment="1">
      <alignment horizontal="center"/>
    </xf>
    <xf numFmtId="49" fontId="6" fillId="2" borderId="36" xfId="0" applyNumberFormat="1" applyFont="1" applyFill="1" applyBorder="1" applyAlignment="1">
      <alignment horizontal="center"/>
    </xf>
    <xf numFmtId="49" fontId="1" fillId="2" borderId="37" xfId="0" applyNumberFormat="1" applyFont="1" applyFill="1" applyBorder="1" applyAlignment="1">
      <alignment horizontal="center"/>
    </xf>
    <xf numFmtId="49" fontId="1" fillId="2" borderId="38" xfId="0" applyNumberFormat="1" applyFont="1" applyFill="1" applyBorder="1" applyAlignment="1">
      <alignment horizontal="center"/>
    </xf>
    <xf numFmtId="49" fontId="9" fillId="3" borderId="30" xfId="0" applyNumberFormat="1" applyFont="1" applyFill="1" applyBorder="1" applyAlignment="1">
      <alignment horizontal="center" vertical="center"/>
    </xf>
    <xf numFmtId="49" fontId="9" fillId="3" borderId="29" xfId="0" applyNumberFormat="1" applyFont="1" applyFill="1" applyBorder="1" applyAlignment="1">
      <alignment horizontal="center" vertical="center"/>
    </xf>
    <xf numFmtId="49" fontId="9" fillId="3" borderId="36" xfId="0" applyNumberFormat="1" applyFont="1" applyFill="1" applyBorder="1" applyAlignment="1">
      <alignment horizontal="center" vertical="center"/>
    </xf>
    <xf numFmtId="49" fontId="4" fillId="0" borderId="39" xfId="0" applyNumberFormat="1" applyFont="1" applyBorder="1" applyAlignment="1">
      <alignment horizontal="left"/>
    </xf>
    <xf numFmtId="49" fontId="4" fillId="0" borderId="35" xfId="0" applyNumberFormat="1" applyFont="1" applyBorder="1" applyAlignment="1">
      <alignment horizontal="left"/>
    </xf>
    <xf numFmtId="49" fontId="1" fillId="2" borderId="40" xfId="0" applyNumberFormat="1" applyFont="1" applyFill="1" applyBorder="1" applyAlignment="1">
      <alignment horizontal="center"/>
    </xf>
    <xf numFmtId="49" fontId="1" fillId="2" borderId="41" xfId="0" applyNumberFormat="1" applyFont="1" applyFill="1" applyBorder="1" applyAlignment="1">
      <alignment horizontal="center"/>
    </xf>
    <xf numFmtId="49" fontId="1" fillId="2" borderId="44" xfId="0" applyNumberFormat="1" applyFont="1" applyFill="1" applyBorder="1" applyAlignment="1">
      <alignment horizontal="center"/>
    </xf>
    <xf numFmtId="49" fontId="1" fillId="2" borderId="24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7"/>
  <sheetViews>
    <sheetView tabSelected="1" view="pageLayout" topLeftCell="A2" zoomScaleNormal="100" workbookViewId="0">
      <selection activeCell="B5" sqref="B5"/>
    </sheetView>
  </sheetViews>
  <sheetFormatPr defaultRowHeight="12.75" x14ac:dyDescent="0.2"/>
  <cols>
    <col min="1" max="1" width="8.140625" customWidth="1"/>
    <col min="2" max="2" width="64.85546875" style="1" customWidth="1"/>
    <col min="3" max="3" width="23.42578125" style="1" customWidth="1"/>
    <col min="4" max="4" width="7.5703125" customWidth="1"/>
    <col min="5" max="5" width="13.7109375" customWidth="1"/>
    <col min="6" max="6" width="7.85546875" customWidth="1"/>
    <col min="7" max="7" width="23.85546875" customWidth="1"/>
    <col min="8" max="8" width="6.7109375" bestFit="1" customWidth="1"/>
    <col min="9" max="9" width="20.7109375" customWidth="1"/>
  </cols>
  <sheetData>
    <row r="1" spans="1:9" ht="21" thickBot="1" x14ac:dyDescent="0.35">
      <c r="A1" s="87" t="s">
        <v>97</v>
      </c>
      <c r="B1" s="88"/>
      <c r="C1" s="88"/>
      <c r="D1" s="88"/>
      <c r="E1" s="88"/>
      <c r="F1" s="88"/>
      <c r="G1" s="88"/>
      <c r="H1" s="88"/>
      <c r="I1" s="89"/>
    </row>
    <row r="2" spans="1:9" ht="89.25" customHeight="1" thickBot="1" x14ac:dyDescent="0.25">
      <c r="A2" s="2" t="s">
        <v>6</v>
      </c>
      <c r="B2" s="3" t="s">
        <v>0</v>
      </c>
      <c r="C2" s="3"/>
      <c r="D2" s="4" t="s">
        <v>1</v>
      </c>
      <c r="E2" s="4" t="s">
        <v>2</v>
      </c>
      <c r="F2" s="4" t="s">
        <v>23</v>
      </c>
      <c r="G2" s="4" t="s">
        <v>4</v>
      </c>
      <c r="H2" s="4" t="s">
        <v>3</v>
      </c>
      <c r="I2" s="5" t="s">
        <v>5</v>
      </c>
    </row>
    <row r="3" spans="1:9" ht="30.75" customHeight="1" thickBot="1" x14ac:dyDescent="0.25">
      <c r="A3" s="90" t="s">
        <v>47</v>
      </c>
      <c r="B3" s="91"/>
      <c r="C3" s="59" t="s">
        <v>79</v>
      </c>
      <c r="D3" s="6"/>
      <c r="E3" s="12"/>
      <c r="F3" s="8"/>
      <c r="G3" s="6"/>
      <c r="H3" s="6"/>
      <c r="I3" s="7"/>
    </row>
    <row r="4" spans="1:9" ht="13.5" thickBot="1" x14ac:dyDescent="0.25">
      <c r="A4" s="9" t="s">
        <v>49</v>
      </c>
      <c r="B4" s="24" t="s">
        <v>53</v>
      </c>
      <c r="C4" s="57"/>
      <c r="D4" s="13" t="s">
        <v>7</v>
      </c>
      <c r="E4" s="28">
        <v>1</v>
      </c>
      <c r="F4" s="53">
        <v>170</v>
      </c>
      <c r="G4" s="15">
        <f>E4*F4</f>
        <v>170</v>
      </c>
      <c r="H4" s="34">
        <v>0.21</v>
      </c>
      <c r="I4" s="16">
        <f>G4*1.21</f>
        <v>205.7</v>
      </c>
    </row>
    <row r="5" spans="1:9" ht="13.5" thickBot="1" x14ac:dyDescent="0.25">
      <c r="A5" s="9" t="s">
        <v>50</v>
      </c>
      <c r="B5" s="24" t="s">
        <v>54</v>
      </c>
      <c r="C5" s="60"/>
      <c r="D5" s="13" t="s">
        <v>7</v>
      </c>
      <c r="E5" s="44"/>
      <c r="F5" s="53">
        <v>80</v>
      </c>
      <c r="G5" s="15">
        <f>E5*F5</f>
        <v>0</v>
      </c>
      <c r="H5" s="33">
        <v>0.21</v>
      </c>
      <c r="I5" s="16">
        <f>G5*1.21</f>
        <v>0</v>
      </c>
    </row>
    <row r="6" spans="1:9" ht="13.5" thickBot="1" x14ac:dyDescent="0.25">
      <c r="A6" s="9" t="s">
        <v>51</v>
      </c>
      <c r="B6" s="24" t="s">
        <v>55</v>
      </c>
      <c r="C6" s="60"/>
      <c r="D6" s="13" t="s">
        <v>7</v>
      </c>
      <c r="E6" s="44"/>
      <c r="F6" s="53">
        <v>100</v>
      </c>
      <c r="G6" s="15">
        <f>E6*F6</f>
        <v>0</v>
      </c>
      <c r="H6" s="34">
        <v>0.21</v>
      </c>
      <c r="I6" s="16">
        <f>G6*1.21</f>
        <v>0</v>
      </c>
    </row>
    <row r="7" spans="1:9" ht="13.5" thickBot="1" x14ac:dyDescent="0.25">
      <c r="A7" s="9" t="s">
        <v>52</v>
      </c>
      <c r="B7" s="24" t="s">
        <v>56</v>
      </c>
      <c r="C7" s="60"/>
      <c r="D7" s="13" t="s">
        <v>7</v>
      </c>
      <c r="E7" s="44"/>
      <c r="F7" s="53">
        <v>80</v>
      </c>
      <c r="G7" s="15">
        <f>E7*F7</f>
        <v>0</v>
      </c>
      <c r="H7" s="34">
        <v>0.21</v>
      </c>
      <c r="I7" s="16">
        <f>G7*1.21</f>
        <v>0</v>
      </c>
    </row>
    <row r="8" spans="1:9" ht="13.5" thickBot="1" x14ac:dyDescent="0.25">
      <c r="A8" s="9" t="s">
        <v>57</v>
      </c>
      <c r="B8" s="24" t="s">
        <v>64</v>
      </c>
      <c r="C8" s="60"/>
      <c r="D8" s="13" t="s">
        <v>7</v>
      </c>
      <c r="E8" s="44"/>
      <c r="F8" s="53">
        <v>50</v>
      </c>
      <c r="G8" s="15">
        <f>E8*F8</f>
        <v>0</v>
      </c>
      <c r="H8" s="32">
        <v>0.21</v>
      </c>
      <c r="I8" s="16">
        <f>G8*1.21</f>
        <v>0</v>
      </c>
    </row>
    <row r="9" spans="1:9" ht="13.5" thickBot="1" x14ac:dyDescent="0.25">
      <c r="A9" s="90" t="s">
        <v>48</v>
      </c>
      <c r="B9" s="91"/>
      <c r="C9" s="56"/>
      <c r="D9" s="20"/>
      <c r="E9" s="18"/>
      <c r="F9" s="8"/>
      <c r="G9" s="8"/>
      <c r="H9" s="8"/>
      <c r="I9" s="17"/>
    </row>
    <row r="10" spans="1:9" ht="13.5" thickBot="1" x14ac:dyDescent="0.25">
      <c r="A10" s="9" t="s">
        <v>58</v>
      </c>
      <c r="B10" s="24" t="s">
        <v>61</v>
      </c>
      <c r="C10" s="60"/>
      <c r="D10" s="13" t="s">
        <v>7</v>
      </c>
      <c r="E10" s="44"/>
      <c r="F10" s="53">
        <v>100</v>
      </c>
      <c r="G10" s="15">
        <f>E10*F10</f>
        <v>0</v>
      </c>
      <c r="H10" s="33">
        <v>0.21</v>
      </c>
      <c r="I10" s="16">
        <f>G10*1.21</f>
        <v>0</v>
      </c>
    </row>
    <row r="11" spans="1:9" ht="13.5" thickBot="1" x14ac:dyDescent="0.25">
      <c r="A11" s="25" t="s">
        <v>59</v>
      </c>
      <c r="B11" s="24" t="s">
        <v>62</v>
      </c>
      <c r="C11" s="60"/>
      <c r="D11" s="13" t="s">
        <v>7</v>
      </c>
      <c r="E11" s="44"/>
      <c r="F11" s="53">
        <v>130</v>
      </c>
      <c r="G11" s="15">
        <f>E11*F11</f>
        <v>0</v>
      </c>
      <c r="H11" s="34">
        <v>0.21</v>
      </c>
      <c r="I11" s="16">
        <f>G11*1.21</f>
        <v>0</v>
      </c>
    </row>
    <row r="12" spans="1:9" ht="13.5" thickBot="1" x14ac:dyDescent="0.25">
      <c r="A12" s="25" t="s">
        <v>60</v>
      </c>
      <c r="B12" s="24" t="s">
        <v>63</v>
      </c>
      <c r="C12" s="60"/>
      <c r="D12" s="13" t="s">
        <v>7</v>
      </c>
      <c r="E12" s="44"/>
      <c r="F12" s="53">
        <v>70</v>
      </c>
      <c r="G12" s="15">
        <f>E12*F12</f>
        <v>0</v>
      </c>
      <c r="H12" s="32">
        <v>0.21</v>
      </c>
      <c r="I12" s="16">
        <f>G12*1.21</f>
        <v>0</v>
      </c>
    </row>
    <row r="13" spans="1:9" ht="13.5" thickBot="1" x14ac:dyDescent="0.25">
      <c r="A13" s="90" t="s">
        <v>69</v>
      </c>
      <c r="B13" s="91"/>
      <c r="C13" s="56"/>
      <c r="D13" s="20"/>
      <c r="E13" s="18"/>
      <c r="F13" s="8"/>
      <c r="G13" s="8"/>
      <c r="H13" s="8"/>
      <c r="I13" s="17"/>
    </row>
    <row r="14" spans="1:9" ht="13.5" thickBot="1" x14ac:dyDescent="0.25">
      <c r="A14" s="26" t="s">
        <v>66</v>
      </c>
      <c r="B14" s="23" t="s">
        <v>95</v>
      </c>
      <c r="C14" s="57"/>
      <c r="D14" s="21" t="s">
        <v>18</v>
      </c>
      <c r="E14" s="28"/>
      <c r="F14" s="36"/>
      <c r="G14" s="15">
        <f t="shared" ref="G14:G50" si="0">E14*F14</f>
        <v>0</v>
      </c>
      <c r="H14" s="33">
        <v>0.21</v>
      </c>
      <c r="I14" s="16">
        <f>G14*1.21</f>
        <v>0</v>
      </c>
    </row>
    <row r="15" spans="1:9" ht="13.5" thickBot="1" x14ac:dyDescent="0.25">
      <c r="A15" s="27" t="s">
        <v>66</v>
      </c>
      <c r="B15" s="23" t="s">
        <v>72</v>
      </c>
      <c r="C15" s="57"/>
      <c r="D15" s="22" t="s">
        <v>18</v>
      </c>
      <c r="E15" s="44"/>
      <c r="F15" s="35">
        <v>6000</v>
      </c>
      <c r="G15" s="15">
        <f t="shared" si="0"/>
        <v>0</v>
      </c>
      <c r="H15" s="34">
        <v>0.21</v>
      </c>
      <c r="I15" s="16">
        <f>G15*1.21</f>
        <v>0</v>
      </c>
    </row>
    <row r="16" spans="1:9" ht="13.5" thickBot="1" x14ac:dyDescent="0.25">
      <c r="A16" s="26" t="s">
        <v>66</v>
      </c>
      <c r="B16" s="23" t="s">
        <v>73</v>
      </c>
      <c r="C16" s="57"/>
      <c r="D16" s="22" t="s">
        <v>18</v>
      </c>
      <c r="E16" s="44"/>
      <c r="F16" s="36">
        <v>14800</v>
      </c>
      <c r="G16" s="15">
        <f t="shared" si="0"/>
        <v>0</v>
      </c>
      <c r="H16" s="33">
        <v>0.21</v>
      </c>
      <c r="I16" s="16">
        <f t="shared" ref="I16:I50" si="1">G16*1.21</f>
        <v>0</v>
      </c>
    </row>
    <row r="17" spans="1:9" ht="13.5" thickBot="1" x14ac:dyDescent="0.25">
      <c r="A17" s="27" t="s">
        <v>67</v>
      </c>
      <c r="B17" s="23" t="s">
        <v>70</v>
      </c>
      <c r="C17" s="57"/>
      <c r="D17" s="14" t="s">
        <v>8</v>
      </c>
      <c r="E17" s="44"/>
      <c r="F17" s="36">
        <v>7000</v>
      </c>
      <c r="G17" s="15">
        <f t="shared" si="0"/>
        <v>0</v>
      </c>
      <c r="H17" s="34">
        <v>0.21</v>
      </c>
      <c r="I17" s="16">
        <f t="shared" si="1"/>
        <v>0</v>
      </c>
    </row>
    <row r="18" spans="1:9" ht="13.5" thickBot="1" x14ac:dyDescent="0.25">
      <c r="A18" s="25" t="s">
        <v>68</v>
      </c>
      <c r="B18" s="24" t="s">
        <v>71</v>
      </c>
      <c r="C18" s="57"/>
      <c r="D18" s="13" t="s">
        <v>9</v>
      </c>
      <c r="E18" s="44"/>
      <c r="F18" s="53">
        <v>100</v>
      </c>
      <c r="G18" s="15">
        <f t="shared" si="0"/>
        <v>0</v>
      </c>
      <c r="H18" s="32">
        <v>0.21</v>
      </c>
      <c r="I18" s="16">
        <f t="shared" si="1"/>
        <v>0</v>
      </c>
    </row>
    <row r="19" spans="1:9" ht="13.5" thickBot="1" x14ac:dyDescent="0.25">
      <c r="A19" s="90" t="s">
        <v>26</v>
      </c>
      <c r="B19" s="91"/>
      <c r="C19" s="56"/>
      <c r="D19" s="20"/>
      <c r="E19" s="18"/>
      <c r="F19" s="8"/>
      <c r="G19" s="8"/>
      <c r="H19" s="8"/>
      <c r="I19" s="54"/>
    </row>
    <row r="20" spans="1:9" ht="13.5" thickBot="1" x14ac:dyDescent="0.25">
      <c r="A20" s="31" t="s">
        <v>35</v>
      </c>
      <c r="B20" s="41" t="s">
        <v>27</v>
      </c>
      <c r="C20" s="57"/>
      <c r="D20" s="29" t="s">
        <v>18</v>
      </c>
      <c r="E20" s="44"/>
      <c r="F20" s="26">
        <v>550</v>
      </c>
      <c r="G20" s="15">
        <f t="shared" si="0"/>
        <v>0</v>
      </c>
      <c r="H20" s="33">
        <v>0.21</v>
      </c>
      <c r="I20" s="16">
        <f t="shared" si="1"/>
        <v>0</v>
      </c>
    </row>
    <row r="21" spans="1:9" ht="13.5" thickBot="1" x14ac:dyDescent="0.25">
      <c r="A21" s="26" t="s">
        <v>10</v>
      </c>
      <c r="B21" s="23" t="s">
        <v>24</v>
      </c>
      <c r="C21" s="57"/>
      <c r="D21" s="30" t="s">
        <v>18</v>
      </c>
      <c r="E21" s="44"/>
      <c r="F21" s="26">
        <v>300</v>
      </c>
      <c r="G21" s="15">
        <f t="shared" si="0"/>
        <v>0</v>
      </c>
      <c r="H21" s="33">
        <v>0.21</v>
      </c>
      <c r="I21" s="16">
        <f t="shared" si="1"/>
        <v>0</v>
      </c>
    </row>
    <row r="22" spans="1:9" ht="13.5" thickBot="1" x14ac:dyDescent="0.25">
      <c r="A22" s="26" t="s">
        <v>11</v>
      </c>
      <c r="B22" s="23" t="s">
        <v>25</v>
      </c>
      <c r="C22" s="57"/>
      <c r="D22" s="30" t="s">
        <v>18</v>
      </c>
      <c r="E22" s="44"/>
      <c r="F22" s="26">
        <v>50</v>
      </c>
      <c r="G22" s="15">
        <f t="shared" si="0"/>
        <v>0</v>
      </c>
      <c r="H22" s="33">
        <v>0.21</v>
      </c>
      <c r="I22" s="16">
        <f t="shared" si="1"/>
        <v>0</v>
      </c>
    </row>
    <row r="23" spans="1:9" ht="13.5" thickBot="1" x14ac:dyDescent="0.25">
      <c r="A23" s="26" t="s">
        <v>36</v>
      </c>
      <c r="B23" s="23" t="s">
        <v>28</v>
      </c>
      <c r="C23" s="57"/>
      <c r="D23" s="14" t="s">
        <v>8</v>
      </c>
      <c r="E23" s="44"/>
      <c r="F23" s="27">
        <v>750</v>
      </c>
      <c r="G23" s="15">
        <f t="shared" si="0"/>
        <v>0</v>
      </c>
      <c r="H23" s="34">
        <v>0.21</v>
      </c>
      <c r="I23" s="16">
        <f t="shared" si="1"/>
        <v>0</v>
      </c>
    </row>
    <row r="24" spans="1:9" ht="13.5" thickBot="1" x14ac:dyDescent="0.25">
      <c r="A24" s="26" t="s">
        <v>12</v>
      </c>
      <c r="B24" s="23" t="s">
        <v>29</v>
      </c>
      <c r="C24" s="57"/>
      <c r="D24" s="39" t="s">
        <v>8</v>
      </c>
      <c r="E24" s="44"/>
      <c r="F24" s="35">
        <v>45</v>
      </c>
      <c r="G24" s="15">
        <f t="shared" si="0"/>
        <v>0</v>
      </c>
      <c r="H24" s="34">
        <v>0.21</v>
      </c>
      <c r="I24" s="16">
        <f t="shared" si="1"/>
        <v>0</v>
      </c>
    </row>
    <row r="25" spans="1:9" ht="13.5" thickBot="1" x14ac:dyDescent="0.25">
      <c r="A25" s="26" t="s">
        <v>13</v>
      </c>
      <c r="B25" s="23" t="s">
        <v>30</v>
      </c>
      <c r="C25" s="57"/>
      <c r="D25" s="39" t="s">
        <v>8</v>
      </c>
      <c r="E25" s="44"/>
      <c r="F25" s="35">
        <v>5</v>
      </c>
      <c r="G25" s="15">
        <f t="shared" si="0"/>
        <v>0</v>
      </c>
      <c r="H25" s="34">
        <v>0.21</v>
      </c>
      <c r="I25" s="16">
        <f t="shared" si="1"/>
        <v>0</v>
      </c>
    </row>
    <row r="26" spans="1:9" ht="13.5" thickBot="1" x14ac:dyDescent="0.25">
      <c r="A26" s="26" t="s">
        <v>14</v>
      </c>
      <c r="B26" s="23" t="s">
        <v>31</v>
      </c>
      <c r="C26" s="57"/>
      <c r="D26" s="39" t="s">
        <v>9</v>
      </c>
      <c r="E26" s="44"/>
      <c r="F26" s="35">
        <v>10</v>
      </c>
      <c r="G26" s="15">
        <f t="shared" si="0"/>
        <v>0</v>
      </c>
      <c r="H26" s="34">
        <v>0.21</v>
      </c>
      <c r="I26" s="16">
        <f t="shared" si="1"/>
        <v>0</v>
      </c>
    </row>
    <row r="27" spans="1:9" ht="13.5" thickBot="1" x14ac:dyDescent="0.25">
      <c r="A27" s="26" t="s">
        <v>15</v>
      </c>
      <c r="B27" s="23" t="s">
        <v>32</v>
      </c>
      <c r="C27" s="57"/>
      <c r="D27" s="11" t="s">
        <v>9</v>
      </c>
      <c r="E27" s="44"/>
      <c r="F27" s="36">
        <v>5</v>
      </c>
      <c r="G27" s="15">
        <f t="shared" si="0"/>
        <v>0</v>
      </c>
      <c r="H27" s="33">
        <v>0.21</v>
      </c>
      <c r="I27" s="16">
        <f t="shared" si="1"/>
        <v>0</v>
      </c>
    </row>
    <row r="28" spans="1:9" ht="13.5" thickBot="1" x14ac:dyDescent="0.25">
      <c r="A28" s="26" t="s">
        <v>16</v>
      </c>
      <c r="B28" s="42" t="s">
        <v>33</v>
      </c>
      <c r="C28" s="57"/>
      <c r="D28" s="39" t="s">
        <v>9</v>
      </c>
      <c r="E28" s="44"/>
      <c r="F28" s="35">
        <v>5</v>
      </c>
      <c r="G28" s="15">
        <f>E28*F28</f>
        <v>0</v>
      </c>
      <c r="H28" s="34">
        <v>0.21</v>
      </c>
      <c r="I28" s="16">
        <f t="shared" si="1"/>
        <v>0</v>
      </c>
    </row>
    <row r="29" spans="1:9" ht="13.5" thickBot="1" x14ac:dyDescent="0.25">
      <c r="A29" s="90" t="s">
        <v>84</v>
      </c>
      <c r="B29" s="91"/>
      <c r="C29" s="56"/>
      <c r="D29" s="20"/>
      <c r="E29" s="37"/>
      <c r="F29" s="8"/>
      <c r="G29" s="8"/>
      <c r="H29" s="8"/>
      <c r="I29" s="54"/>
    </row>
    <row r="30" spans="1:9" ht="13.5" thickBot="1" x14ac:dyDescent="0.25">
      <c r="A30" s="40" t="s">
        <v>17</v>
      </c>
      <c r="B30" s="23" t="s">
        <v>88</v>
      </c>
      <c r="C30" s="57"/>
      <c r="D30" s="39" t="s">
        <v>18</v>
      </c>
      <c r="E30" s="44"/>
      <c r="F30" s="35">
        <v>10</v>
      </c>
      <c r="G30" s="15">
        <f t="shared" si="0"/>
        <v>0</v>
      </c>
      <c r="H30" s="33">
        <v>0.21</v>
      </c>
      <c r="I30" s="16">
        <f t="shared" si="1"/>
        <v>0</v>
      </c>
    </row>
    <row r="31" spans="1:9" ht="13.5" thickBot="1" x14ac:dyDescent="0.25">
      <c r="A31" s="40" t="s">
        <v>19</v>
      </c>
      <c r="B31" s="23" t="s">
        <v>89</v>
      </c>
      <c r="C31" s="57"/>
      <c r="D31" s="39" t="s">
        <v>18</v>
      </c>
      <c r="E31" s="44"/>
      <c r="F31" s="35">
        <v>10</v>
      </c>
      <c r="G31" s="15">
        <f t="shared" si="0"/>
        <v>0</v>
      </c>
      <c r="H31" s="33">
        <v>0.21</v>
      </c>
      <c r="I31" s="16">
        <f t="shared" si="1"/>
        <v>0</v>
      </c>
    </row>
    <row r="32" spans="1:9" ht="13.5" thickBot="1" x14ac:dyDescent="0.25">
      <c r="A32" s="40" t="s">
        <v>20</v>
      </c>
      <c r="B32" s="23" t="s">
        <v>90</v>
      </c>
      <c r="C32" s="57"/>
      <c r="D32" s="39" t="s">
        <v>18</v>
      </c>
      <c r="E32" s="44"/>
      <c r="F32" s="35">
        <v>5</v>
      </c>
      <c r="G32" s="15">
        <f t="shared" si="0"/>
        <v>0</v>
      </c>
      <c r="H32" s="33">
        <v>0.21</v>
      </c>
      <c r="I32" s="16">
        <f t="shared" si="1"/>
        <v>0</v>
      </c>
    </row>
    <row r="33" spans="1:9" ht="13.5" thickBot="1" x14ac:dyDescent="0.25">
      <c r="A33" s="40" t="s">
        <v>21</v>
      </c>
      <c r="B33" s="23" t="s">
        <v>91</v>
      </c>
      <c r="C33" s="57"/>
      <c r="D33" s="39" t="s">
        <v>18</v>
      </c>
      <c r="E33" s="44"/>
      <c r="F33" s="35">
        <v>4</v>
      </c>
      <c r="G33" s="15">
        <f t="shared" si="0"/>
        <v>0</v>
      </c>
      <c r="H33" s="33">
        <v>0.21</v>
      </c>
      <c r="I33" s="16">
        <f t="shared" si="1"/>
        <v>0</v>
      </c>
    </row>
    <row r="34" spans="1:9" ht="13.5" thickBot="1" x14ac:dyDescent="0.25">
      <c r="A34" s="40" t="s">
        <v>37</v>
      </c>
      <c r="B34" s="23" t="s">
        <v>39</v>
      </c>
      <c r="C34" s="57"/>
      <c r="D34" s="39" t="s">
        <v>8</v>
      </c>
      <c r="E34" s="44"/>
      <c r="F34" s="35">
        <v>20</v>
      </c>
      <c r="G34" s="15">
        <f t="shared" si="0"/>
        <v>0</v>
      </c>
      <c r="H34" s="33">
        <v>0.21</v>
      </c>
      <c r="I34" s="16">
        <f t="shared" si="1"/>
        <v>0</v>
      </c>
    </row>
    <row r="35" spans="1:9" ht="13.5" thickBot="1" x14ac:dyDescent="0.25">
      <c r="A35" s="40" t="s">
        <v>22</v>
      </c>
      <c r="B35" s="23" t="s">
        <v>40</v>
      </c>
      <c r="C35" s="57"/>
      <c r="D35" s="39" t="s">
        <v>8</v>
      </c>
      <c r="E35" s="44"/>
      <c r="F35" s="35">
        <v>10</v>
      </c>
      <c r="G35" s="15">
        <f t="shared" si="0"/>
        <v>0</v>
      </c>
      <c r="H35" s="33">
        <v>0.21</v>
      </c>
      <c r="I35" s="16">
        <f t="shared" si="1"/>
        <v>0</v>
      </c>
    </row>
    <row r="36" spans="1:9" ht="13.5" thickBot="1" x14ac:dyDescent="0.25">
      <c r="A36" s="40" t="s">
        <v>86</v>
      </c>
      <c r="B36" s="23" t="s">
        <v>41</v>
      </c>
      <c r="C36" s="57"/>
      <c r="D36" s="39" t="s">
        <v>9</v>
      </c>
      <c r="E36" s="44"/>
      <c r="F36" s="35">
        <v>5</v>
      </c>
      <c r="G36" s="15">
        <f t="shared" si="0"/>
        <v>0</v>
      </c>
      <c r="H36" s="33">
        <v>0.21</v>
      </c>
      <c r="I36" s="16">
        <f t="shared" si="1"/>
        <v>0</v>
      </c>
    </row>
    <row r="37" spans="1:9" ht="13.5" thickBot="1" x14ac:dyDescent="0.25">
      <c r="A37" s="40" t="s">
        <v>87</v>
      </c>
      <c r="B37" s="23" t="s">
        <v>42</v>
      </c>
      <c r="C37" s="57"/>
      <c r="D37" s="39" t="s">
        <v>9</v>
      </c>
      <c r="E37" s="44"/>
      <c r="F37" s="35">
        <v>5</v>
      </c>
      <c r="G37" s="15">
        <f t="shared" si="0"/>
        <v>0</v>
      </c>
      <c r="H37" s="33">
        <v>0.21</v>
      </c>
      <c r="I37" s="16">
        <f t="shared" si="1"/>
        <v>0</v>
      </c>
    </row>
    <row r="38" spans="1:9" ht="13.5" thickBot="1" x14ac:dyDescent="0.25">
      <c r="A38" s="90" t="s">
        <v>65</v>
      </c>
      <c r="B38" s="91"/>
      <c r="C38" s="56"/>
      <c r="D38" s="20"/>
      <c r="E38" s="37"/>
      <c r="F38" s="8"/>
      <c r="G38" s="8"/>
      <c r="H38" s="8"/>
      <c r="I38" s="54"/>
    </row>
    <row r="39" spans="1:9" ht="13.5" thickBot="1" x14ac:dyDescent="0.25">
      <c r="A39" s="85" t="s">
        <v>93</v>
      </c>
      <c r="B39" s="86"/>
      <c r="C39" s="57"/>
      <c r="D39" s="39" t="s">
        <v>38</v>
      </c>
      <c r="E39" s="44"/>
      <c r="F39" s="35">
        <v>10</v>
      </c>
      <c r="G39" s="15">
        <f t="shared" si="0"/>
        <v>0</v>
      </c>
      <c r="H39" s="34">
        <v>0.21</v>
      </c>
      <c r="I39" s="16">
        <f t="shared" si="1"/>
        <v>0</v>
      </c>
    </row>
    <row r="40" spans="1:9" ht="13.5" thickBot="1" x14ac:dyDescent="0.25">
      <c r="A40" s="95" t="s">
        <v>43</v>
      </c>
      <c r="B40" s="96"/>
      <c r="C40" s="57"/>
      <c r="D40" s="39" t="s">
        <v>38</v>
      </c>
      <c r="E40" s="44"/>
      <c r="F40" s="35">
        <v>10</v>
      </c>
      <c r="G40" s="15">
        <f t="shared" si="0"/>
        <v>0</v>
      </c>
      <c r="H40" s="34">
        <v>0.21</v>
      </c>
      <c r="I40" s="16">
        <f t="shared" si="1"/>
        <v>0</v>
      </c>
    </row>
    <row r="41" spans="1:9" x14ac:dyDescent="0.2">
      <c r="A41" s="97" t="s">
        <v>75</v>
      </c>
      <c r="B41" s="98" t="s">
        <v>74</v>
      </c>
      <c r="C41" s="71" t="s">
        <v>76</v>
      </c>
      <c r="D41" s="72"/>
      <c r="E41" s="73"/>
      <c r="F41" s="74"/>
      <c r="G41" s="74"/>
      <c r="H41" s="74"/>
      <c r="I41" s="75"/>
    </row>
    <row r="42" spans="1:9" x14ac:dyDescent="0.2">
      <c r="A42" s="83" t="s">
        <v>85</v>
      </c>
      <c r="B42" s="84"/>
      <c r="C42" s="63" t="s">
        <v>92</v>
      </c>
      <c r="D42" s="81" t="s">
        <v>7</v>
      </c>
      <c r="E42" s="82"/>
      <c r="F42" s="81">
        <v>60</v>
      </c>
      <c r="G42" s="15">
        <f t="shared" si="0"/>
        <v>0</v>
      </c>
      <c r="H42" s="34">
        <v>0.21</v>
      </c>
      <c r="I42" s="16">
        <f t="shared" si="1"/>
        <v>0</v>
      </c>
    </row>
    <row r="43" spans="1:9" x14ac:dyDescent="0.2">
      <c r="A43" s="83" t="s">
        <v>96</v>
      </c>
      <c r="B43" s="84"/>
      <c r="C43" s="63" t="s">
        <v>92</v>
      </c>
      <c r="D43" s="81" t="s">
        <v>7</v>
      </c>
      <c r="E43" s="82"/>
      <c r="F43" s="81">
        <v>60</v>
      </c>
      <c r="G43" s="15">
        <f t="shared" si="0"/>
        <v>0</v>
      </c>
      <c r="H43" s="34">
        <v>0.21</v>
      </c>
      <c r="I43" s="16">
        <f t="shared" si="1"/>
        <v>0</v>
      </c>
    </row>
    <row r="44" spans="1:9" x14ac:dyDescent="0.2">
      <c r="A44" s="83" t="s">
        <v>85</v>
      </c>
      <c r="B44" s="84"/>
      <c r="C44" s="63" t="s">
        <v>77</v>
      </c>
      <c r="D44" s="81" t="s">
        <v>7</v>
      </c>
      <c r="E44" s="82"/>
      <c r="F44" s="81">
        <v>60</v>
      </c>
      <c r="G44" s="15">
        <f t="shared" ref="G44:G45" si="2">E44*F44</f>
        <v>0</v>
      </c>
      <c r="H44" s="34">
        <v>0.21</v>
      </c>
      <c r="I44" s="16">
        <f t="shared" ref="I44:I45" si="3">G44*1.21</f>
        <v>0</v>
      </c>
    </row>
    <row r="45" spans="1:9" x14ac:dyDescent="0.2">
      <c r="A45" s="83" t="s">
        <v>96</v>
      </c>
      <c r="B45" s="84"/>
      <c r="C45" s="63" t="s">
        <v>77</v>
      </c>
      <c r="D45" s="81" t="s">
        <v>7</v>
      </c>
      <c r="E45" s="82"/>
      <c r="F45" s="81">
        <v>60</v>
      </c>
      <c r="G45" s="15">
        <f t="shared" si="2"/>
        <v>0</v>
      </c>
      <c r="H45" s="34">
        <v>0.21</v>
      </c>
      <c r="I45" s="16">
        <f t="shared" si="3"/>
        <v>0</v>
      </c>
    </row>
    <row r="46" spans="1:9" ht="13.5" thickBot="1" x14ac:dyDescent="0.25">
      <c r="A46" s="99" t="s">
        <v>46</v>
      </c>
      <c r="B46" s="100"/>
      <c r="C46" s="76"/>
      <c r="D46" s="77"/>
      <c r="E46" s="78"/>
      <c r="F46" s="79"/>
      <c r="G46" s="79"/>
      <c r="H46" s="79"/>
      <c r="I46" s="80"/>
    </row>
    <row r="47" spans="1:9" ht="13.5" thickBot="1" x14ac:dyDescent="0.25">
      <c r="A47" s="85" t="s">
        <v>81</v>
      </c>
      <c r="B47" s="86"/>
      <c r="C47" s="62"/>
      <c r="D47" s="38" t="s">
        <v>7</v>
      </c>
      <c r="E47" s="44"/>
      <c r="F47" s="53">
        <v>10</v>
      </c>
      <c r="G47" s="15">
        <f t="shared" si="0"/>
        <v>0</v>
      </c>
      <c r="H47" s="32">
        <v>0.21</v>
      </c>
      <c r="I47" s="55">
        <f t="shared" si="1"/>
        <v>0</v>
      </c>
    </row>
    <row r="48" spans="1:9" ht="13.5" thickBot="1" x14ac:dyDescent="0.25">
      <c r="A48" s="85" t="s">
        <v>82</v>
      </c>
      <c r="B48" s="86"/>
      <c r="C48" s="62"/>
      <c r="D48" s="38" t="s">
        <v>7</v>
      </c>
      <c r="E48" s="44"/>
      <c r="F48" s="53">
        <v>30</v>
      </c>
      <c r="G48" s="15">
        <f t="shared" si="0"/>
        <v>0</v>
      </c>
      <c r="H48" s="32">
        <v>0.21</v>
      </c>
      <c r="I48" s="55">
        <f t="shared" si="1"/>
        <v>0</v>
      </c>
    </row>
    <row r="49" spans="1:9" ht="13.5" thickBot="1" x14ac:dyDescent="0.25">
      <c r="A49" s="85" t="s">
        <v>83</v>
      </c>
      <c r="B49" s="86"/>
      <c r="C49" s="63"/>
      <c r="D49" s="38" t="s">
        <v>7</v>
      </c>
      <c r="E49" s="44"/>
      <c r="F49" s="53">
        <v>10</v>
      </c>
      <c r="G49" s="15">
        <f t="shared" si="0"/>
        <v>0</v>
      </c>
      <c r="H49" s="32">
        <v>0.21</v>
      </c>
      <c r="I49" s="55">
        <f t="shared" si="1"/>
        <v>0</v>
      </c>
    </row>
    <row r="50" spans="1:9" ht="13.5" thickBot="1" x14ac:dyDescent="0.25">
      <c r="A50" s="95" t="s">
        <v>94</v>
      </c>
      <c r="B50" s="96"/>
      <c r="C50" s="64"/>
      <c r="D50" s="65" t="s">
        <v>38</v>
      </c>
      <c r="E50" s="66"/>
      <c r="F50" s="67">
        <v>1</v>
      </c>
      <c r="G50" s="68">
        <f t="shared" si="0"/>
        <v>0</v>
      </c>
      <c r="H50" s="69">
        <v>0.21</v>
      </c>
      <c r="I50" s="70">
        <f t="shared" si="1"/>
        <v>0</v>
      </c>
    </row>
    <row r="51" spans="1:9" ht="13.5" thickBot="1" x14ac:dyDescent="0.25">
      <c r="A51" s="10"/>
      <c r="I51" s="19"/>
    </row>
    <row r="52" spans="1:9" ht="20.25" customHeight="1" thickBot="1" x14ac:dyDescent="0.25">
      <c r="A52" s="48"/>
      <c r="B52" s="45" t="s">
        <v>34</v>
      </c>
      <c r="C52" s="45"/>
      <c r="D52" s="46"/>
      <c r="E52" s="46"/>
      <c r="F52" s="46"/>
      <c r="G52" s="47">
        <f>SUM(G3:G50)</f>
        <v>170</v>
      </c>
      <c r="H52" s="61">
        <v>21</v>
      </c>
      <c r="I52" s="47">
        <f>SUM(I4:I50)</f>
        <v>205.7</v>
      </c>
    </row>
    <row r="53" spans="1:9" ht="13.5" thickBot="1" x14ac:dyDescent="0.25">
      <c r="A53" s="10"/>
      <c r="I53" s="19"/>
    </row>
    <row r="54" spans="1:9" ht="22.5" customHeight="1" thickBot="1" x14ac:dyDescent="0.25">
      <c r="A54" s="10"/>
      <c r="G54" s="52" t="s">
        <v>44</v>
      </c>
      <c r="I54" s="51" t="s">
        <v>45</v>
      </c>
    </row>
    <row r="55" spans="1:9" s="43" customFormat="1" ht="20.25" customHeight="1" thickBot="1" x14ac:dyDescent="0.25">
      <c r="A55" s="92" t="s">
        <v>80</v>
      </c>
      <c r="B55" s="93"/>
      <c r="C55" s="93"/>
      <c r="D55" s="93"/>
      <c r="E55" s="93"/>
      <c r="F55" s="94"/>
      <c r="G55" s="49">
        <f>G52*48</f>
        <v>8160</v>
      </c>
      <c r="H55" s="61">
        <v>21</v>
      </c>
      <c r="I55" s="50">
        <f>G55*1.21</f>
        <v>9873.6</v>
      </c>
    </row>
    <row r="57" spans="1:9" x14ac:dyDescent="0.2">
      <c r="B57" s="58" t="s">
        <v>78</v>
      </c>
    </row>
  </sheetData>
  <mergeCells count="20">
    <mergeCell ref="A1:I1"/>
    <mergeCell ref="A29:B29"/>
    <mergeCell ref="A19:B19"/>
    <mergeCell ref="A55:F55"/>
    <mergeCell ref="A3:B3"/>
    <mergeCell ref="A9:B9"/>
    <mergeCell ref="A13:B13"/>
    <mergeCell ref="A38:B38"/>
    <mergeCell ref="A39:B39"/>
    <mergeCell ref="A40:B40"/>
    <mergeCell ref="A41:B41"/>
    <mergeCell ref="A46:B46"/>
    <mergeCell ref="A47:B47"/>
    <mergeCell ref="A50:B50"/>
    <mergeCell ref="A48:B48"/>
    <mergeCell ref="A43:B43"/>
    <mergeCell ref="A49:B49"/>
    <mergeCell ref="A42:B42"/>
    <mergeCell ref="A44:B44"/>
    <mergeCell ref="A45:B45"/>
  </mergeCells>
  <pageMargins left="0.59055118110236227" right="0.59055118110236227" top="0.59055118110236227" bottom="0.59055118110236227" header="0.51181102362204722" footer="0.51181102362204722"/>
  <pageSetup paperSize="8" scale="87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MěÚ Třinec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Josef Křeháček</cp:lastModifiedBy>
  <cp:lastPrinted>2024-07-23T08:34:22Z</cp:lastPrinted>
  <dcterms:created xsi:type="dcterms:W3CDTF">2012-10-24T12:58:35Z</dcterms:created>
  <dcterms:modified xsi:type="dcterms:W3CDTF">2024-09-13T10:16:14Z</dcterms:modified>
</cp:coreProperties>
</file>